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0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'BS'!$A$1:$F$62</definedName>
    <definedName name="_xlnm.Print_Area" localSheetId="3">'CS'!$A$1:$H$55</definedName>
    <definedName name="_xlnm.Print_Area" localSheetId="0">'IS'!$A$1:$J$64</definedName>
  </definedNames>
  <calcPr fullCalcOnLoad="1"/>
</workbook>
</file>

<file path=xl/sharedStrings.xml><?xml version="1.0" encoding="utf-8"?>
<sst xmlns="http://schemas.openxmlformats.org/spreadsheetml/2006/main" count="214" uniqueCount="146">
  <si>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</si>
  <si>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</si>
  <si>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</si>
  <si>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</si>
  <si>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</si>
  <si>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</si>
  <si>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</si>
  <si>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</si>
  <si>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</si>
  <si>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</si>
  <si>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</si>
  <si>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</si>
  <si>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 xml:space="preserve">  Inventories</t>
  </si>
  <si>
    <t xml:space="preserve">  Trade receivables</t>
  </si>
  <si>
    <t xml:space="preserve">  Cash and bank balances</t>
  </si>
  <si>
    <t xml:space="preserve">  Trade payables</t>
  </si>
  <si>
    <t xml:space="preserve">  Provision for taxation</t>
  </si>
  <si>
    <t xml:space="preserve">  Amount owing to directors</t>
  </si>
  <si>
    <t>Share capital</t>
  </si>
  <si>
    <t>Reserves</t>
  </si>
  <si>
    <t>Minority interests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</si>
  <si>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</si>
  <si>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</si>
  <si>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</si>
  <si>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</si>
  <si>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</si>
  <si>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</si>
  <si>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</si>
  <si>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Revenue</t>
  </si>
  <si>
    <t>Finance cost</t>
  </si>
  <si>
    <t>Other  investments</t>
  </si>
  <si>
    <t xml:space="preserve">Other operating income </t>
  </si>
  <si>
    <t xml:space="preserve"> - diluted</t>
  </si>
  <si>
    <t xml:space="preserve"> - basic</t>
  </si>
  <si>
    <t xml:space="preserve"> (Incorporated in Malaysia) </t>
  </si>
  <si>
    <t xml:space="preserve"> Exchange </t>
  </si>
  <si>
    <t xml:space="preserve"> Share </t>
  </si>
  <si>
    <t xml:space="preserve"> Capital </t>
  </si>
  <si>
    <t xml:space="preserve"> fluctuation </t>
  </si>
  <si>
    <t xml:space="preserve"> capital </t>
  </si>
  <si>
    <t xml:space="preserve"> premium </t>
  </si>
  <si>
    <t xml:space="preserve"> reserve </t>
  </si>
  <si>
    <t xml:space="preserve"> Total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</si>
  <si>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</si>
  <si>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</si>
  <si>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</si>
  <si>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</si>
  <si>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Net Cash Used In Investing Activities</t>
  </si>
  <si>
    <t>Deposit with licensed financial institutions</t>
  </si>
  <si>
    <t>Bank overdraft</t>
  </si>
  <si>
    <t>Cash and cash equivalents comprise:-</t>
  </si>
  <si>
    <t xml:space="preserve"> CONDENSED CONSOLIDATED STATEMENT OF CHANGES IN EQUITY  </t>
  </si>
  <si>
    <t>Debentures</t>
  </si>
  <si>
    <t>Taxation</t>
  </si>
  <si>
    <t xml:space="preserve">  Deposits with licensed financial institutions</t>
  </si>
  <si>
    <t>profit</t>
  </si>
  <si>
    <t>Accumulated</t>
  </si>
  <si>
    <t xml:space="preserve">  Other receivables, deposits and prepayments</t>
  </si>
  <si>
    <t xml:space="preserve">  Other payables, deposits and accruals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</si>
  <si>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</si>
  <si>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</si>
  <si>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</si>
  <si>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</si>
  <si>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</si>
  <si>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</si>
  <si>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>Profit before tax</t>
  </si>
  <si>
    <t xml:space="preserve">           CUMULATIVE QUARTER</t>
  </si>
  <si>
    <t>Less: Deposit pledged to licensed financial institutions</t>
  </si>
  <si>
    <t>YEAR ENDED</t>
  </si>
  <si>
    <t xml:space="preserve"> Currency translation difference</t>
  </si>
  <si>
    <t xml:space="preserve">  Property development costs</t>
  </si>
  <si>
    <t>Associated companies</t>
  </si>
  <si>
    <t xml:space="preserve">  Amount owing to associated companies</t>
  </si>
  <si>
    <t xml:space="preserve"> At 1 April 2005</t>
  </si>
  <si>
    <t>Net Cash From Financing Activities</t>
  </si>
  <si>
    <t xml:space="preserve">(The Condensed Consolidated Statement Of Changes In Equity should be read in conjunction with the </t>
  </si>
  <si>
    <t>Cash and bank balances</t>
  </si>
  <si>
    <t xml:space="preserve"> Dividend paid</t>
  </si>
  <si>
    <t>(The figures have not been audited)</t>
  </si>
  <si>
    <t>CONDENSED CONSOLIDATED INCOME STATEMENTS</t>
  </si>
  <si>
    <t xml:space="preserve">          (The Condensed Consolidated Balance Sheets should be read in conjunction with the Audited</t>
  </si>
  <si>
    <t>CONDENSED CONSOLIDATED BALANCE SHEETS</t>
  </si>
  <si>
    <t xml:space="preserve"> (The figures have not been audited)</t>
  </si>
  <si>
    <t>CONDENSED CONSOLIDATED CASH FLOW STATEMENTS</t>
  </si>
  <si>
    <t xml:space="preserve">(The Condensed Consolidated Income Statements should be read in conjunction with the Audited Financial </t>
  </si>
  <si>
    <t xml:space="preserve">(The Condensed Consolidated Cash Flow Statements should be read in conjunction with the Audited Financial </t>
  </si>
  <si>
    <t>31/03/06</t>
  </si>
  <si>
    <t xml:space="preserve">  Amount owing from associated companies</t>
  </si>
  <si>
    <t>Deferred tax liabilities</t>
  </si>
  <si>
    <t xml:space="preserve"> At 30 June 2005</t>
  </si>
  <si>
    <t xml:space="preserve"> At 1 April 2006</t>
  </si>
  <si>
    <t xml:space="preserve"> At 30 June 2006</t>
  </si>
  <si>
    <t xml:space="preserve"> Net profit for the financial period</t>
  </si>
  <si>
    <t xml:space="preserve"> FOR THE FIRST QUARTER ENDED 30 JUNE 2006 </t>
  </si>
  <si>
    <t xml:space="preserve">Total </t>
  </si>
  <si>
    <t>equity</t>
  </si>
  <si>
    <t>Minority</t>
  </si>
  <si>
    <t>ASSETS</t>
  </si>
  <si>
    <t>CURRENT LIABILITIES</t>
  </si>
  <si>
    <t>FINANCED BY:</t>
  </si>
  <si>
    <t>LONG TERM AND DEFERRED LIABILITIES</t>
  </si>
  <si>
    <t xml:space="preserve"> CURRENT ASSETS</t>
  </si>
  <si>
    <t xml:space="preserve"> Net Current Assets</t>
  </si>
  <si>
    <t>Quarterly report on consolidated results for the first quarter ended 30 June 2006</t>
  </si>
  <si>
    <t>30/06/05</t>
  </si>
  <si>
    <t>30/06/06</t>
  </si>
  <si>
    <t xml:space="preserve">            Financial Statements of the Group for the financial year ended 31 March 2006)      </t>
  </si>
  <si>
    <t>Statements of the Group for the financial year ended 31 March 2006)</t>
  </si>
  <si>
    <t xml:space="preserve">  Audited Financial Statements of the Group for the financial year ended 31 March 2006)</t>
  </si>
  <si>
    <t>Equity Attributable to Equity Holders of the Parent</t>
  </si>
  <si>
    <t>Total Equity</t>
  </si>
  <si>
    <t>Net profit for the period</t>
  </si>
  <si>
    <t>FOR THE FIRST QUARTER ENDED 30 JUNE 2006</t>
  </si>
  <si>
    <t>30/06/2005</t>
  </si>
  <si>
    <t>3 MONTHS</t>
  </si>
  <si>
    <t xml:space="preserve"> ENDED</t>
  </si>
  <si>
    <t>CASH AND CASH EQUIVALENTS AT END OF FINANCIAL PERIOD</t>
  </si>
  <si>
    <t>Investment properties</t>
  </si>
  <si>
    <t xml:space="preserve">  Short term borrowings</t>
  </si>
  <si>
    <t>Long term borrowings</t>
  </si>
  <si>
    <t>CASH AND CASH EQUIVALENTS AT BEGINNING OF FINANCIAL PERIOD</t>
  </si>
  <si>
    <t>RESTATED</t>
  </si>
  <si>
    <t>Attributable to:</t>
  </si>
  <si>
    <t xml:space="preserve"> Effect of adopting FRS 3</t>
  </si>
  <si>
    <t>Cost of sales</t>
  </si>
  <si>
    <t>Gross profit</t>
  </si>
  <si>
    <t>Share of results of associated companies</t>
  </si>
  <si>
    <t>Equity  holders of the parent</t>
  </si>
  <si>
    <t>Operating expenses</t>
  </si>
  <si>
    <t>NET INCREASE/(DECREASE) IN CASH AND CASH EQUIVALENTS</t>
  </si>
  <si>
    <t>Net assets per share attributable to equity holders of the parent (RM)</t>
  </si>
  <si>
    <t>interests</t>
  </si>
  <si>
    <t>PERIOD</t>
  </si>
  <si>
    <t>TO-DATE</t>
  </si>
  <si>
    <t>PERIOD TO-DATE</t>
  </si>
  <si>
    <t>Operating Profit Before Working Capital Changes</t>
  </si>
  <si>
    <t>Cash Flow From Operating Activities</t>
  </si>
  <si>
    <t>Adjustment for non-cash and non-operating items</t>
  </si>
  <si>
    <t>Changes In Working Capital:</t>
  </si>
  <si>
    <t>Cash Generated From Operations</t>
  </si>
  <si>
    <t xml:space="preserve">  Net change in current assets</t>
  </si>
  <si>
    <t xml:space="preserve">  Net change in current liabilities</t>
  </si>
  <si>
    <t xml:space="preserve">  Tax paid</t>
  </si>
  <si>
    <t>Net Cash Generated From Operating Activities</t>
  </si>
  <si>
    <t xml:space="preserve">  Exchange fluctuation reserve</t>
  </si>
  <si>
    <t>30/06/2006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</si>
</sst>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#,##0.0"/>
    <numFmt numFmtId="168" formatCode="#,##0;[Red]#,##0"/>
    <numFmt numFmtId="169" formatCode="0.00_);\(0.00\)"/>
    <numFmt numFmtId="170" formatCode="[$-409]dddd\,\ mmmm\ dd\,\ yyyy"/>
    <numFmt numFmtId="171" formatCode="_(* #,##0.0_);_(* \(#,##0.0\);_(* &quot;-&quot;_);_(@_)"/>
    <numFmt numFmtId="172" formatCode="_(* #,##0.00_);_(* \(#,##0.00\);_(* &quot;-&quot;_);_(@_)"/>
    <numFmt numFmtId="173" formatCode="_(* #,##0.0_);_(* \(#,##0.0\);_(* &quot;-&quot;??_);_(@_)"/>
    <numFmt numFmtId="174" formatCode="_(* #,##0_);_(* \(#,##0\);_(* &quot;-&quot;??_);_(@_)"/>
  </numFmts>
  <fonts count="9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3" fillId="0" borderId="0" xfId="15" applyNumberFormat="1" applyFont="1" applyBorder="1" applyAlignment="1">
      <alignment horizontal="center"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 horizontal="right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4" fontId="3" fillId="0" borderId="0" xfId="15" applyNumberFormat="1" applyFont="1" applyAlignment="1">
      <alignment/>
    </xf>
    <xf numFmtId="174" fontId="3" fillId="0" borderId="0" xfId="15" applyNumberFormat="1" applyFont="1" applyAlignment="1">
      <alignment horizontal="right"/>
    </xf>
    <xf numFmtId="174" fontId="3" fillId="0" borderId="4" xfId="15" applyNumberFormat="1" applyFont="1" applyBorder="1" applyAlignment="1">
      <alignment/>
    </xf>
    <xf numFmtId="41" fontId="8" fillId="0" borderId="0" xfId="0" applyNumberFormat="1" applyFont="1" applyAlignment="1">
      <alignment/>
    </xf>
    <xf numFmtId="14" fontId="2" fillId="0" borderId="0" xfId="0" applyNumberFormat="1" applyFont="1" applyAlignment="1" applyProtection="1" quotePrefix="1">
      <alignment horizontal="right"/>
      <protection/>
    </xf>
    <xf numFmtId="37" fontId="3" fillId="0" borderId="0" xfId="0" applyFont="1" applyAlignment="1">
      <alignment horizontal="left" wrapText="1" readingOrder="1"/>
    </xf>
    <xf numFmtId="41" fontId="2" fillId="0" borderId="10" xfId="0" applyNumberFormat="1" applyFont="1" applyBorder="1" applyAlignment="1" applyProtection="1">
      <alignment/>
      <protection/>
    </xf>
    <xf numFmtId="41" fontId="2" fillId="0" borderId="11" xfId="0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174" fontId="3" fillId="0" borderId="3" xfId="15" applyNumberFormat="1" applyFont="1" applyBorder="1" applyAlignment="1">
      <alignment/>
    </xf>
    <xf numFmtId="41" fontId="4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62"/>
  <sheetViews>
    <sheetView showGridLines="0" tabSelected="1" defaultGridColor="0" zoomScale="85" zoomScaleNormal="85" colorId="22" workbookViewId="0" topLeftCell="A10">
      <selection activeCell="C15" sqref="C15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7.88671875" style="2" customWidth="1"/>
    <col min="4" max="4" width="10.21484375" style="2" customWidth="1"/>
    <col min="5" max="5" width="1.33203125" style="2" customWidth="1"/>
    <col min="6" max="6" width="13.10546875" style="2" customWidth="1"/>
    <col min="7" max="7" width="1.33203125" style="2" customWidth="1"/>
    <col min="8" max="8" width="10.10546875" style="2" customWidth="1"/>
    <col min="9" max="9" width="1.33203125" style="2" customWidth="1"/>
    <col min="10" max="10" width="13.214843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21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22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103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78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79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23</v>
      </c>
      <c r="E9" s="1"/>
      <c r="F9" s="1"/>
      <c r="G9" s="1"/>
      <c r="H9" s="10" t="s">
        <v>66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24</v>
      </c>
      <c r="E10" s="11"/>
      <c r="F10" s="11" t="s">
        <v>25</v>
      </c>
      <c r="G10" s="11"/>
      <c r="H10" s="11" t="s">
        <v>3</v>
      </c>
      <c r="I10" s="11"/>
      <c r="J10" s="11" t="s">
        <v>25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26</v>
      </c>
      <c r="E11" s="11"/>
      <c r="F11" s="11" t="s">
        <v>27</v>
      </c>
      <c r="G11" s="11"/>
      <c r="H11" s="11" t="s">
        <v>132</v>
      </c>
      <c r="I11" s="11"/>
      <c r="J11" s="11" t="s">
        <v>27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133</v>
      </c>
      <c r="I12" s="11"/>
      <c r="J12" s="11" t="s">
        <v>134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66" t="s">
        <v>105</v>
      </c>
      <c r="E13" s="12"/>
      <c r="F13" s="66" t="s">
        <v>104</v>
      </c>
      <c r="G13" s="12"/>
      <c r="H13" s="12" t="str">
        <f>D13</f>
        <v>30/06/06</v>
      </c>
      <c r="I13" s="12"/>
      <c r="J13" s="12" t="str">
        <f>F13</f>
        <v>30/06/05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28</v>
      </c>
      <c r="D16" s="15">
        <v>38653</v>
      </c>
      <c r="E16" s="15"/>
      <c r="F16" s="16">
        <v>65649</v>
      </c>
      <c r="G16" s="15"/>
      <c r="H16" s="15">
        <v>38653</v>
      </c>
      <c r="I16" s="15"/>
      <c r="J16" s="16">
        <v>65649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1"/>
      <c r="G17" s="1"/>
      <c r="H17" s="1"/>
      <c r="I17" s="1"/>
      <c r="J17" s="1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124</v>
      </c>
      <c r="D18" s="16">
        <v>-23978</v>
      </c>
      <c r="E18" s="15"/>
      <c r="F18" s="16">
        <v>-49746</v>
      </c>
      <c r="G18" s="15"/>
      <c r="H18" s="16">
        <v>-23978</v>
      </c>
      <c r="I18" s="15"/>
      <c r="J18" s="16">
        <v>-49746</v>
      </c>
      <c r="K18" s="17"/>
      <c r="L18" s="1"/>
      <c r="M18" s="1"/>
      <c r="N18" s="1"/>
      <c r="O18" s="1"/>
      <c r="P18" s="1"/>
      <c r="Q18" s="1"/>
      <c r="R18" s="1"/>
    </row>
    <row r="19" spans="1:18" ht="15">
      <c r="A19" s="1"/>
      <c r="B19" s="1"/>
      <c r="C19" s="1"/>
      <c r="D19" s="25"/>
      <c r="E19" s="25"/>
      <c r="F19" s="26"/>
      <c r="G19" s="25"/>
      <c r="H19" s="25"/>
      <c r="I19" s="25"/>
      <c r="J19" s="26"/>
      <c r="K19" s="17"/>
      <c r="L19" s="1"/>
      <c r="M19" s="1"/>
      <c r="N19" s="1"/>
      <c r="O19" s="1"/>
      <c r="P19" s="1"/>
      <c r="Q19" s="1"/>
      <c r="R19" s="1"/>
    </row>
    <row r="20" spans="1:18" ht="8.25" customHeight="1">
      <c r="A20" s="1"/>
      <c r="B20" s="1"/>
      <c r="C20" s="1"/>
      <c r="D20" s="15"/>
      <c r="E20" s="15"/>
      <c r="F20" s="16"/>
      <c r="G20" s="15"/>
      <c r="H20" s="15"/>
      <c r="I20" s="15"/>
      <c r="J20" s="16"/>
      <c r="K20" s="17"/>
      <c r="L20" s="1"/>
      <c r="M20" s="1"/>
      <c r="N20" s="1"/>
      <c r="O20" s="1"/>
      <c r="P20" s="1"/>
      <c r="Q20" s="1"/>
      <c r="R20" s="1"/>
    </row>
    <row r="21" spans="1:18" ht="15">
      <c r="A21" s="1"/>
      <c r="B21" s="1"/>
      <c r="C21" s="1" t="s">
        <v>125</v>
      </c>
      <c r="D21" s="15">
        <f>D16+D18</f>
        <v>14675</v>
      </c>
      <c r="E21" s="15"/>
      <c r="F21" s="15">
        <f>F16+F18</f>
        <v>15903</v>
      </c>
      <c r="G21" s="15"/>
      <c r="H21" s="15">
        <f>H16+H18</f>
        <v>14675</v>
      </c>
      <c r="I21" s="15"/>
      <c r="J21" s="15">
        <f>J16+J18</f>
        <v>15903</v>
      </c>
      <c r="K21" s="17"/>
      <c r="L21" s="1"/>
      <c r="M21" s="1"/>
      <c r="N21" s="1"/>
      <c r="O21" s="1"/>
      <c r="P21" s="1"/>
      <c r="Q21" s="1"/>
      <c r="R21" s="1"/>
    </row>
    <row r="22" spans="1:18" ht="8.25" customHeight="1">
      <c r="A22" s="1"/>
      <c r="B22" s="1"/>
      <c r="C22" s="1"/>
      <c r="D22" s="15"/>
      <c r="E22" s="15"/>
      <c r="F22" s="16"/>
      <c r="G22" s="15"/>
      <c r="H22" s="15"/>
      <c r="I22" s="15"/>
      <c r="J22" s="16"/>
      <c r="K22" s="17"/>
      <c r="L22" s="1"/>
      <c r="M22" s="1"/>
      <c r="N22" s="1"/>
      <c r="O22" s="1"/>
      <c r="P22" s="1"/>
      <c r="Q22" s="1"/>
      <c r="R22" s="1"/>
    </row>
    <row r="23" spans="1:19" ht="15">
      <c r="A23" s="1"/>
      <c r="B23" s="1"/>
      <c r="C23" s="1" t="s">
        <v>31</v>
      </c>
      <c r="D23" s="15">
        <v>718</v>
      </c>
      <c r="E23" s="15"/>
      <c r="F23" s="16">
        <v>969</v>
      </c>
      <c r="G23" s="15"/>
      <c r="H23" s="15">
        <v>718</v>
      </c>
      <c r="I23" s="15"/>
      <c r="J23" s="16">
        <v>969</v>
      </c>
      <c r="K23" s="17"/>
      <c r="L23" s="1"/>
      <c r="M23" s="1"/>
      <c r="N23" s="1"/>
      <c r="O23" s="15"/>
      <c r="P23" s="15"/>
      <c r="Q23" s="15"/>
      <c r="R23" s="15"/>
      <c r="S23" s="28"/>
    </row>
    <row r="24" spans="1:19" ht="7.5" customHeight="1">
      <c r="A24" s="1"/>
      <c r="B24" s="1"/>
      <c r="C24" s="1"/>
      <c r="D24" s="15"/>
      <c r="E24" s="15"/>
      <c r="F24" s="16"/>
      <c r="G24" s="15"/>
      <c r="H24" s="15"/>
      <c r="I24" s="15"/>
      <c r="J24" s="16"/>
      <c r="K24" s="17"/>
      <c r="L24" s="1"/>
      <c r="M24" s="1"/>
      <c r="N24" s="1"/>
      <c r="O24" s="15"/>
      <c r="P24" s="15"/>
      <c r="Q24" s="15"/>
      <c r="R24" s="15"/>
      <c r="S24" s="28"/>
    </row>
    <row r="25" spans="1:19" ht="15">
      <c r="A25" s="1"/>
      <c r="B25" s="1"/>
      <c r="C25" s="1" t="s">
        <v>128</v>
      </c>
      <c r="D25" s="15">
        <v>-2924</v>
      </c>
      <c r="E25" s="15"/>
      <c r="F25" s="16">
        <v>-3697</v>
      </c>
      <c r="G25" s="15"/>
      <c r="H25" s="15">
        <v>-2924</v>
      </c>
      <c r="I25" s="15"/>
      <c r="J25" s="16">
        <v>-3697</v>
      </c>
      <c r="K25" s="17"/>
      <c r="L25" s="1"/>
      <c r="M25" s="1"/>
      <c r="N25" s="1"/>
      <c r="O25" s="15"/>
      <c r="P25" s="15"/>
      <c r="Q25" s="15"/>
      <c r="R25" s="15"/>
      <c r="S25" s="28"/>
    </row>
    <row r="26" spans="1:19" ht="8.25" customHeight="1">
      <c r="A26" s="1"/>
      <c r="B26" s="1"/>
      <c r="C26" s="1"/>
      <c r="D26" s="15"/>
      <c r="E26" s="15"/>
      <c r="F26" s="16"/>
      <c r="G26" s="15"/>
      <c r="H26" s="15"/>
      <c r="I26" s="15"/>
      <c r="J26" s="16"/>
      <c r="K26" s="17"/>
      <c r="L26" s="1"/>
      <c r="M26" s="1"/>
      <c r="N26" s="1"/>
      <c r="O26" s="15"/>
      <c r="P26" s="15"/>
      <c r="Q26" s="15"/>
      <c r="R26" s="15"/>
      <c r="S26" s="28"/>
    </row>
    <row r="27" spans="1:19" ht="15">
      <c r="A27" s="1"/>
      <c r="B27" s="1"/>
      <c r="C27" s="1" t="s">
        <v>29</v>
      </c>
      <c r="D27" s="15">
        <v>-1311</v>
      </c>
      <c r="E27" s="15"/>
      <c r="F27" s="16">
        <v>-1544</v>
      </c>
      <c r="G27" s="15"/>
      <c r="H27" s="15">
        <v>-1311</v>
      </c>
      <c r="I27" s="15"/>
      <c r="J27" s="16">
        <v>-1544</v>
      </c>
      <c r="K27" s="17"/>
      <c r="L27" s="1"/>
      <c r="M27" s="1"/>
      <c r="N27" s="1"/>
      <c r="O27" s="15"/>
      <c r="P27" s="15"/>
      <c r="Q27" s="15"/>
      <c r="R27" s="15"/>
      <c r="S27" s="28"/>
    </row>
    <row r="28" spans="1:19" ht="7.5" customHeight="1">
      <c r="A28" s="1"/>
      <c r="B28" s="1"/>
      <c r="C28" s="1"/>
      <c r="D28" s="34"/>
      <c r="E28" s="15"/>
      <c r="F28" s="16"/>
      <c r="G28" s="15"/>
      <c r="H28" s="15"/>
      <c r="I28" s="15"/>
      <c r="J28" s="16"/>
      <c r="K28" s="17"/>
      <c r="L28" s="1"/>
      <c r="M28" s="1"/>
      <c r="N28" s="1"/>
      <c r="O28" s="15"/>
      <c r="P28" s="15"/>
      <c r="Q28" s="15"/>
      <c r="R28" s="15"/>
      <c r="S28" s="28"/>
    </row>
    <row r="29" spans="1:19" ht="15">
      <c r="A29" s="1"/>
      <c r="B29" s="1"/>
      <c r="C29" s="1" t="s">
        <v>126</v>
      </c>
      <c r="D29" s="25">
        <v>386</v>
      </c>
      <c r="E29" s="25"/>
      <c r="F29" s="26">
        <v>358</v>
      </c>
      <c r="G29" s="25"/>
      <c r="H29" s="25">
        <v>386</v>
      </c>
      <c r="I29" s="25"/>
      <c r="J29" s="26">
        <v>358</v>
      </c>
      <c r="K29" s="17"/>
      <c r="L29" s="1"/>
      <c r="M29" s="1"/>
      <c r="N29" s="1"/>
      <c r="O29" s="15"/>
      <c r="P29" s="16"/>
      <c r="Q29" s="15"/>
      <c r="R29" s="16"/>
      <c r="S29" s="28"/>
    </row>
    <row r="30" spans="1:19" ht="8.25" customHeight="1">
      <c r="A30" s="1"/>
      <c r="B30" s="1"/>
      <c r="C30" s="1"/>
      <c r="K30" s="17"/>
      <c r="L30" s="1"/>
      <c r="M30" s="1"/>
      <c r="N30" s="1"/>
      <c r="O30" s="15"/>
      <c r="P30" s="15"/>
      <c r="Q30" s="15"/>
      <c r="R30" s="15"/>
      <c r="S30" s="28"/>
    </row>
    <row r="31" spans="1:19" ht="15" hidden="1">
      <c r="A31" s="1"/>
      <c r="B31" s="1"/>
      <c r="C31" s="1" t="s">
        <v>63</v>
      </c>
      <c r="K31" s="17"/>
      <c r="L31" s="1"/>
      <c r="M31" s="15"/>
      <c r="N31" s="1"/>
      <c r="O31" s="15"/>
      <c r="P31" s="15"/>
      <c r="Q31" s="15"/>
      <c r="R31" s="15"/>
      <c r="S31" s="28"/>
    </row>
    <row r="32" spans="1:19" ht="15" hidden="1">
      <c r="A32" s="1"/>
      <c r="B32" s="1"/>
      <c r="C32" s="1" t="s">
        <v>62</v>
      </c>
      <c r="D32" s="1">
        <f>SUM(D24:D30)</f>
        <v>-3849</v>
      </c>
      <c r="E32" s="1"/>
      <c r="F32" s="1">
        <f>SUM(F24:F29)</f>
        <v>-4883</v>
      </c>
      <c r="G32" s="1"/>
      <c r="H32" s="1">
        <f>SUM(H24:H30)</f>
        <v>-3849</v>
      </c>
      <c r="I32" s="1"/>
      <c r="J32" s="1">
        <f>SUM(J24:J29)</f>
        <v>-4883</v>
      </c>
      <c r="K32" s="17"/>
      <c r="L32" s="1"/>
      <c r="M32" s="15"/>
      <c r="N32" s="1"/>
      <c r="O32" s="15"/>
      <c r="P32" s="15"/>
      <c r="Q32" s="15"/>
      <c r="R32" s="15"/>
      <c r="S32" s="28"/>
    </row>
    <row r="33" spans="1:19" ht="6" customHeight="1" hidden="1">
      <c r="A33" s="1"/>
      <c r="B33" s="1"/>
      <c r="C33" s="1"/>
      <c r="D33" s="1"/>
      <c r="E33" s="1"/>
      <c r="F33" s="11"/>
      <c r="G33" s="1"/>
      <c r="H33" s="1"/>
      <c r="I33" s="1"/>
      <c r="J33" s="11"/>
      <c r="K33" s="17"/>
      <c r="L33" s="1"/>
      <c r="M33" s="15"/>
      <c r="N33" s="1"/>
      <c r="O33" s="15"/>
      <c r="P33" s="15"/>
      <c r="Q33" s="15"/>
      <c r="R33" s="15"/>
      <c r="S33" s="28"/>
    </row>
    <row r="34" spans="1:19" ht="15" hidden="1">
      <c r="A34" s="1"/>
      <c r="B34" s="1"/>
      <c r="C34" s="1" t="s">
        <v>61</v>
      </c>
      <c r="D34" s="41">
        <v>0</v>
      </c>
      <c r="E34" s="25"/>
      <c r="F34" s="26">
        <v>0</v>
      </c>
      <c r="G34" s="25"/>
      <c r="H34" s="40">
        <v>0</v>
      </c>
      <c r="I34" s="25"/>
      <c r="J34" s="26">
        <v>0</v>
      </c>
      <c r="K34" s="17"/>
      <c r="L34" s="15"/>
      <c r="M34" s="1"/>
      <c r="N34" s="1"/>
      <c r="O34" s="15"/>
      <c r="P34" s="15"/>
      <c r="Q34" s="15"/>
      <c r="R34" s="15"/>
      <c r="S34" s="28"/>
    </row>
    <row r="35" spans="1:19" ht="7.5" customHeight="1" hidden="1">
      <c r="A35" s="1"/>
      <c r="B35" s="1"/>
      <c r="C35" s="1"/>
      <c r="D35" s="1"/>
      <c r="E35" s="1"/>
      <c r="F35" s="11"/>
      <c r="G35" s="1"/>
      <c r="H35" s="1"/>
      <c r="I35" s="1"/>
      <c r="J35" s="11"/>
      <c r="K35" s="17"/>
      <c r="L35" s="21"/>
      <c r="M35" s="1"/>
      <c r="N35" s="1"/>
      <c r="O35" s="15"/>
      <c r="P35" s="15"/>
      <c r="Q35" s="15"/>
      <c r="R35" s="15"/>
      <c r="S35" s="28"/>
    </row>
    <row r="36" spans="1:19" ht="15">
      <c r="A36" s="1"/>
      <c r="B36" s="1"/>
      <c r="C36" s="1" t="s">
        <v>65</v>
      </c>
      <c r="D36" s="1">
        <f>SUM(D21:D29)</f>
        <v>11544</v>
      </c>
      <c r="E36" s="1"/>
      <c r="F36" s="1">
        <f>SUM(F21:F29)</f>
        <v>11989</v>
      </c>
      <c r="G36" s="1"/>
      <c r="H36" s="1">
        <f>SUM(H21:H29)</f>
        <v>11544</v>
      </c>
      <c r="I36" s="1"/>
      <c r="J36" s="1">
        <f>SUM(J21:J29)</f>
        <v>11989</v>
      </c>
      <c r="K36" s="17"/>
      <c r="L36" s="1"/>
      <c r="M36" s="1"/>
      <c r="N36" s="1"/>
      <c r="O36" s="15"/>
      <c r="P36" s="15"/>
      <c r="Q36" s="15"/>
      <c r="R36" s="15"/>
      <c r="S36" s="28"/>
    </row>
    <row r="37" spans="1:19" ht="6" customHeight="1">
      <c r="A37" s="1"/>
      <c r="B37" s="1"/>
      <c r="C37" s="1"/>
      <c r="D37" s="1"/>
      <c r="E37" s="1"/>
      <c r="F37" s="11"/>
      <c r="G37" s="1"/>
      <c r="H37" s="1"/>
      <c r="I37" s="1"/>
      <c r="J37" s="11"/>
      <c r="K37" s="17"/>
      <c r="L37" s="1"/>
      <c r="M37" s="15"/>
      <c r="N37" s="1"/>
      <c r="O37" s="15"/>
      <c r="P37" s="15"/>
      <c r="Q37" s="15"/>
      <c r="R37" s="15"/>
      <c r="S37" s="28"/>
    </row>
    <row r="38" spans="1:19" ht="15">
      <c r="A38" s="1"/>
      <c r="B38" s="1"/>
      <c r="C38" s="1" t="s">
        <v>53</v>
      </c>
      <c r="D38" s="25">
        <v>-3105</v>
      </c>
      <c r="E38" s="25"/>
      <c r="F38" s="26">
        <v>-3171</v>
      </c>
      <c r="G38" s="25"/>
      <c r="H38" s="25">
        <v>-3105</v>
      </c>
      <c r="I38" s="25"/>
      <c r="J38" s="26">
        <v>-3171</v>
      </c>
      <c r="K38" s="17"/>
      <c r="L38" s="15"/>
      <c r="M38" s="1"/>
      <c r="N38" s="1"/>
      <c r="O38" s="15"/>
      <c r="P38" s="15"/>
      <c r="Q38" s="15"/>
      <c r="R38" s="15"/>
      <c r="S38" s="28"/>
    </row>
    <row r="39" spans="1:19" ht="7.5" customHeight="1">
      <c r="A39" s="1"/>
      <c r="B39" s="1"/>
      <c r="C39" s="1"/>
      <c r="D39" s="1"/>
      <c r="E39" s="1"/>
      <c r="F39" s="11"/>
      <c r="G39" s="1"/>
      <c r="H39" s="1"/>
      <c r="I39" s="1"/>
      <c r="J39" s="11"/>
      <c r="K39" s="17"/>
      <c r="L39" s="21"/>
      <c r="M39" s="1"/>
      <c r="N39" s="1"/>
      <c r="O39" s="15"/>
      <c r="P39" s="15"/>
      <c r="Q39" s="15"/>
      <c r="R39" s="15"/>
      <c r="S39" s="28"/>
    </row>
    <row r="40" spans="1:19" ht="15.75" thickBot="1">
      <c r="A40" s="1"/>
      <c r="B40" s="1"/>
      <c r="C40" s="1" t="s">
        <v>111</v>
      </c>
      <c r="D40" s="71">
        <f>SUM(D36:D38)</f>
        <v>8439</v>
      </c>
      <c r="E40" s="71"/>
      <c r="F40" s="71">
        <f>SUM(F36:F39)</f>
        <v>8818</v>
      </c>
      <c r="G40" s="71"/>
      <c r="H40" s="71">
        <f>SUM(H36:H39)</f>
        <v>8439</v>
      </c>
      <c r="I40" s="71"/>
      <c r="J40" s="71">
        <f>SUM(J36:J38)</f>
        <v>8818</v>
      </c>
      <c r="K40" s="17"/>
      <c r="L40" s="1"/>
      <c r="M40" s="1"/>
      <c r="N40" s="1"/>
      <c r="O40" s="15"/>
      <c r="P40" s="15"/>
      <c r="Q40" s="15"/>
      <c r="R40" s="15"/>
      <c r="S40" s="28"/>
    </row>
    <row r="41" spans="1:19" ht="15.75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17"/>
      <c r="L41" s="1"/>
      <c r="M41" s="1"/>
      <c r="N41" s="1"/>
      <c r="O41" s="15"/>
      <c r="P41" s="15"/>
      <c r="Q41" s="15"/>
      <c r="R41" s="15"/>
      <c r="S41" s="28"/>
    </row>
    <row r="42" spans="1:19" ht="15">
      <c r="A42" s="1"/>
      <c r="B42" s="1"/>
      <c r="C42" s="1" t="s">
        <v>122</v>
      </c>
      <c r="D42" s="1"/>
      <c r="E42" s="1"/>
      <c r="F42" s="1"/>
      <c r="G42" s="1"/>
      <c r="H42" s="1"/>
      <c r="I42" s="1"/>
      <c r="J42" s="1"/>
      <c r="K42" s="17"/>
      <c r="L42" s="1"/>
      <c r="M42" s="1"/>
      <c r="N42" s="1"/>
      <c r="O42" s="15"/>
      <c r="P42" s="15"/>
      <c r="Q42" s="15"/>
      <c r="R42" s="15"/>
      <c r="S42" s="28"/>
    </row>
    <row r="43" spans="1:19" ht="8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7"/>
      <c r="L43" s="1"/>
      <c r="M43" s="1"/>
      <c r="N43" s="1"/>
      <c r="O43" s="15"/>
      <c r="P43" s="15"/>
      <c r="Q43" s="15"/>
      <c r="R43" s="15"/>
      <c r="S43" s="28"/>
    </row>
    <row r="44" spans="1:19" ht="15">
      <c r="A44" s="1"/>
      <c r="B44" s="1"/>
      <c r="C44" s="1" t="s">
        <v>127</v>
      </c>
      <c r="D44" s="1">
        <v>6211</v>
      </c>
      <c r="E44" s="1"/>
      <c r="F44" s="1">
        <v>6829</v>
      </c>
      <c r="G44" s="1"/>
      <c r="H44" s="1">
        <v>6211</v>
      </c>
      <c r="I44" s="1"/>
      <c r="J44" s="1">
        <v>6829</v>
      </c>
      <c r="K44" s="17"/>
      <c r="L44" s="1"/>
      <c r="M44" s="1"/>
      <c r="N44" s="1"/>
      <c r="O44" s="15"/>
      <c r="P44" s="15"/>
      <c r="Q44" s="15"/>
      <c r="R44" s="15"/>
      <c r="S44" s="28"/>
    </row>
    <row r="45" spans="1:19" ht="15">
      <c r="A45" s="1"/>
      <c r="B45" s="1"/>
      <c r="C45" s="1" t="s">
        <v>20</v>
      </c>
      <c r="D45" s="15">
        <v>2228</v>
      </c>
      <c r="E45" s="15"/>
      <c r="F45" s="16">
        <v>1989</v>
      </c>
      <c r="G45" s="15"/>
      <c r="H45" s="15">
        <v>2228</v>
      </c>
      <c r="I45" s="15"/>
      <c r="J45" s="16">
        <v>1989</v>
      </c>
      <c r="K45" s="17"/>
      <c r="L45" s="1"/>
      <c r="M45" s="1"/>
      <c r="N45" s="1"/>
      <c r="O45" s="15"/>
      <c r="P45" s="15"/>
      <c r="Q45" s="15"/>
      <c r="R45" s="15"/>
      <c r="S45" s="28"/>
    </row>
    <row r="46" spans="1:18" ht="7.5" customHeight="1">
      <c r="A46" s="1"/>
      <c r="B46" s="1"/>
      <c r="C46" s="1"/>
      <c r="D46" s="25"/>
      <c r="E46" s="25"/>
      <c r="F46" s="26"/>
      <c r="G46" s="25"/>
      <c r="H46" s="25"/>
      <c r="I46" s="25"/>
      <c r="J46" s="26"/>
      <c r="K46" s="17"/>
      <c r="L46" s="1"/>
      <c r="M46" s="1"/>
      <c r="N46" s="1"/>
      <c r="O46" s="1"/>
      <c r="P46" s="1"/>
      <c r="Q46" s="1"/>
      <c r="R46" s="1"/>
    </row>
    <row r="47" spans="1:18" ht="21.75" customHeight="1" thickBot="1">
      <c r="A47" s="1"/>
      <c r="B47" s="1"/>
      <c r="D47" s="27">
        <f>SUM(D44:D45)</f>
        <v>8439</v>
      </c>
      <c r="E47" s="27"/>
      <c r="F47" s="27">
        <f>SUM(F44:F45)</f>
        <v>8818</v>
      </c>
      <c r="G47" s="27"/>
      <c r="H47" s="27">
        <f>SUM(H44:H45)</f>
        <v>8439</v>
      </c>
      <c r="I47" s="27"/>
      <c r="J47" s="27">
        <f>SUM(J44:J45)</f>
        <v>8818</v>
      </c>
      <c r="K47" s="17"/>
      <c r="L47" s="10"/>
      <c r="M47" s="1"/>
      <c r="N47" s="1"/>
      <c r="O47" s="1"/>
      <c r="P47" s="1"/>
      <c r="Q47" s="1"/>
      <c r="R47" s="1"/>
    </row>
    <row r="48" spans="1:13" ht="15.75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7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7"/>
      <c r="L49" s="1"/>
      <c r="M49" s="1"/>
    </row>
    <row r="50" spans="1:13" ht="15">
      <c r="A50" s="1"/>
      <c r="C50" s="1" t="s">
        <v>60</v>
      </c>
      <c r="E50" s="1"/>
      <c r="F50" s="1"/>
      <c r="G50" s="1"/>
      <c r="H50" s="1"/>
      <c r="I50" s="1"/>
      <c r="J50" s="1"/>
      <c r="K50" s="17"/>
      <c r="L50" s="1"/>
      <c r="M50" s="10"/>
    </row>
    <row r="51" spans="1:13" ht="15">
      <c r="A51" s="1"/>
      <c r="C51" s="22" t="s">
        <v>33</v>
      </c>
      <c r="D51" s="29">
        <v>5.2</v>
      </c>
      <c r="E51" s="17"/>
      <c r="F51" s="30">
        <v>5.8</v>
      </c>
      <c r="G51" s="17"/>
      <c r="H51" s="30">
        <v>5.2</v>
      </c>
      <c r="I51" s="17"/>
      <c r="J51" s="30">
        <v>5.8</v>
      </c>
      <c r="K51" s="17"/>
      <c r="L51" s="1"/>
      <c r="M51" s="1"/>
    </row>
    <row r="52" spans="1:13" ht="15">
      <c r="A52" s="1"/>
      <c r="C52" s="22" t="s">
        <v>32</v>
      </c>
      <c r="D52" s="30">
        <v>5.2</v>
      </c>
      <c r="E52" s="17"/>
      <c r="F52" s="30">
        <v>5.8</v>
      </c>
      <c r="G52" s="17"/>
      <c r="H52" s="30">
        <v>5.2</v>
      </c>
      <c r="I52" s="17"/>
      <c r="J52" s="30">
        <v>5.8</v>
      </c>
      <c r="K52" s="17"/>
      <c r="L52" s="1"/>
      <c r="M52" s="1"/>
    </row>
    <row r="53" spans="1:13" ht="15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"/>
      <c r="M53" s="1"/>
    </row>
    <row r="54" spans="1:13" ht="15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"/>
      <c r="M55" s="1"/>
    </row>
    <row r="56" spans="1:13" ht="15">
      <c r="A56" s="1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"/>
      <c r="M56" s="1"/>
    </row>
    <row r="57" spans="1:13" ht="15">
      <c r="A57" s="1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"/>
      <c r="M57" s="1"/>
    </row>
    <row r="58" spans="1:13" ht="15">
      <c r="A58" s="1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"/>
      <c r="M58" s="1"/>
    </row>
    <row r="59" spans="1:13" ht="15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"/>
      <c r="M59" s="1"/>
    </row>
    <row r="60" spans="1:13" ht="15">
      <c r="A60" s="1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"/>
      <c r="M60" s="1"/>
    </row>
    <row r="61" spans="1:13" ht="15">
      <c r="A61" s="1"/>
      <c r="B61" s="1"/>
      <c r="C61" s="1"/>
      <c r="D61" s="17"/>
      <c r="E61" s="17"/>
      <c r="F61" s="17"/>
      <c r="G61" s="17"/>
      <c r="H61" s="17"/>
      <c r="I61" s="17"/>
      <c r="J61" s="17"/>
      <c r="K61" s="17"/>
      <c r="L61" s="1"/>
      <c r="M61" s="1"/>
    </row>
    <row r="62" spans="1:13" ht="15">
      <c r="A62" s="1"/>
      <c r="B62" s="1"/>
      <c r="C62" s="1" t="s">
        <v>84</v>
      </c>
      <c r="D62" s="17"/>
      <c r="E62" s="17"/>
      <c r="F62" s="17"/>
      <c r="G62" s="17"/>
      <c r="H62" s="17"/>
      <c r="I62" s="17"/>
      <c r="J62" s="17"/>
      <c r="K62" s="17"/>
      <c r="L62" s="1"/>
      <c r="M62" s="10"/>
    </row>
    <row r="63" spans="1:13" ht="15">
      <c r="A63" s="1"/>
      <c r="B63" s="1"/>
      <c r="C63" s="1" t="s">
        <v>107</v>
      </c>
      <c r="D63" s="17"/>
      <c r="E63" s="17"/>
      <c r="F63" s="17"/>
      <c r="G63" s="17"/>
      <c r="H63" s="17"/>
      <c r="I63" s="17"/>
      <c r="J63" s="17"/>
      <c r="K63" s="17"/>
      <c r="L63" s="1"/>
      <c r="M63" s="1"/>
    </row>
    <row r="64" spans="1:13" ht="15">
      <c r="A64" s="1"/>
      <c r="B64" s="1"/>
      <c r="C64" s="1"/>
      <c r="D64" s="17"/>
      <c r="E64" s="17"/>
      <c r="F64" s="17"/>
      <c r="G64" s="17"/>
      <c r="H64" s="17"/>
      <c r="I64" s="17"/>
      <c r="J64" s="17"/>
      <c r="K64" s="1"/>
      <c r="L64" s="1"/>
      <c r="M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0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7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7"/>
      <c r="Q76" s="1"/>
      <c r="R76" s="17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7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4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4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4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4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0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7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7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7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7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7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7"/>
      <c r="L101" s="1"/>
      <c r="M101" s="1"/>
      <c r="N101" s="1"/>
      <c r="O101" s="1"/>
      <c r="P101" s="1"/>
      <c r="Q101" s="1"/>
      <c r="R101" s="14"/>
    </row>
    <row r="102" spans="1:18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4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0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0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2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0"/>
      <c r="N113" s="1"/>
      <c r="O113" s="1"/>
      <c r="P113" s="1"/>
      <c r="Q113" s="1"/>
      <c r="R113" s="1"/>
      <c r="S113" s="1"/>
      <c r="T113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7"/>
      <c r="T115" s="1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7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7"/>
      <c r="T117" s="17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7"/>
      <c r="S118" s="17"/>
      <c r="T118" s="17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0"/>
      <c r="N119" s="1"/>
      <c r="O119" s="1"/>
      <c r="P119" s="1"/>
      <c r="Q119" s="1"/>
      <c r="R119" s="17"/>
      <c r="S119" s="17"/>
      <c r="T119" s="17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0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1"/>
      <c r="S124" s="1"/>
      <c r="T124" s="1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0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4"/>
      <c r="S127" s="14"/>
      <c r="T127" s="14"/>
    </row>
    <row r="128" spans="1:20" ht="15.7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3"/>
      <c r="S128" s="13"/>
      <c r="T128" s="13"/>
    </row>
    <row r="129" spans="1:20" ht="15.75" thickTop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0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8" spans="1:2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0"/>
      <c r="N138" s="1"/>
      <c r="O138" s="1"/>
      <c r="P138" s="1"/>
      <c r="Q138" s="1"/>
      <c r="R138" s="1"/>
      <c r="S138" s="1"/>
      <c r="T138" s="1"/>
    </row>
    <row r="139" spans="1:2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0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0"/>
    </row>
    <row r="150" spans="1:1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0"/>
    </row>
    <row r="153" spans="1:1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6" spans="1:1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8" spans="1:1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2" ht="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1"/>
    </row>
    <row r="161" spans="1:12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1"/>
    </row>
    <row r="162" spans="1:12" ht="1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1"/>
    </row>
  </sheetData>
  <printOptions horizontalCentered="1"/>
  <pageMargins left="0.25" right="0.25" top="0.7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1"/>
  <sheetViews>
    <sheetView showGridLines="0" view="pageBreakPreview" zoomScale="60" workbookViewId="0" topLeftCell="A20">
      <selection activeCell="J56" sqref="J56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1.3359375" style="2" bestFit="1" customWidth="1"/>
    <col min="4" max="4" width="2.88671875" style="2" customWidth="1"/>
    <col min="5" max="5" width="11.3359375" style="2" bestFit="1" customWidth="1"/>
    <col min="6" max="6" width="1.66796875" style="2" customWidth="1"/>
    <col min="7" max="16384" width="8.88671875" style="2" customWidth="1"/>
  </cols>
  <sheetData>
    <row r="1" ht="15">
      <c r="A1" s="3" t="s">
        <v>21</v>
      </c>
    </row>
    <row r="2" ht="15">
      <c r="A2" s="3" t="s">
        <v>22</v>
      </c>
    </row>
    <row r="3" ht="15">
      <c r="A3" s="3" t="s">
        <v>81</v>
      </c>
    </row>
    <row r="4" spans="1:5" ht="6.7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68</v>
      </c>
    </row>
    <row r="9" spans="1:5" ht="15">
      <c r="A9" s="3"/>
      <c r="C9" s="43" t="s">
        <v>105</v>
      </c>
      <c r="D9" s="6"/>
      <c r="E9" s="43" t="s">
        <v>86</v>
      </c>
    </row>
    <row r="10" spans="1:5" ht="15">
      <c r="A10" s="3"/>
      <c r="C10" s="5" t="s">
        <v>6</v>
      </c>
      <c r="D10" s="6"/>
      <c r="E10" s="5" t="s">
        <v>7</v>
      </c>
    </row>
    <row r="11" spans="1:5" ht="15">
      <c r="A11" s="3"/>
      <c r="C11" s="5"/>
      <c r="D11" s="6"/>
      <c r="E11" s="5" t="s">
        <v>121</v>
      </c>
    </row>
    <row r="12" spans="3:5" ht="15">
      <c r="C12" s="5" t="s">
        <v>8</v>
      </c>
      <c r="D12" s="5"/>
      <c r="E12" s="5" t="s">
        <v>8</v>
      </c>
    </row>
    <row r="13" spans="3:5" ht="6.75" customHeight="1">
      <c r="C13" s="7"/>
      <c r="D13" s="7"/>
      <c r="E13" s="7"/>
    </row>
    <row r="14" spans="2:5" ht="11.25" customHeight="1">
      <c r="B14" s="3" t="s">
        <v>97</v>
      </c>
      <c r="C14" s="7"/>
      <c r="D14" s="7"/>
      <c r="E14" s="7"/>
    </row>
    <row r="15" spans="2:6" ht="15">
      <c r="B15" s="2" t="s">
        <v>9</v>
      </c>
      <c r="C15" s="42">
        <v>161913</v>
      </c>
      <c r="D15" s="42"/>
      <c r="E15" s="42">
        <v>154290</v>
      </c>
      <c r="F15" s="8"/>
    </row>
    <row r="16" spans="2:6" ht="15">
      <c r="B16" s="2" t="s">
        <v>117</v>
      </c>
      <c r="C16" s="42">
        <v>65514</v>
      </c>
      <c r="D16" s="42"/>
      <c r="E16" s="42">
        <v>65725</v>
      </c>
      <c r="F16" s="8"/>
    </row>
    <row r="17" spans="2:6" ht="15">
      <c r="B17" s="2" t="s">
        <v>71</v>
      </c>
      <c r="C17" s="42">
        <v>56169</v>
      </c>
      <c r="D17" s="42"/>
      <c r="E17" s="42">
        <v>56248</v>
      </c>
      <c r="F17" s="8"/>
    </row>
    <row r="18" spans="2:6" ht="15">
      <c r="B18" s="2" t="s">
        <v>30</v>
      </c>
      <c r="C18" s="42">
        <v>1595</v>
      </c>
      <c r="D18" s="42"/>
      <c r="E18" s="42">
        <v>1595</v>
      </c>
      <c r="F18" s="8"/>
    </row>
    <row r="19" spans="2:6" ht="15">
      <c r="B19" s="2" t="s">
        <v>64</v>
      </c>
      <c r="C19" s="42">
        <v>131</v>
      </c>
      <c r="D19" s="42"/>
      <c r="E19" s="42">
        <v>131</v>
      </c>
      <c r="F19" s="8"/>
    </row>
    <row r="20" spans="2:6" ht="15">
      <c r="B20" s="2" t="s">
        <v>11</v>
      </c>
      <c r="C20" s="42">
        <v>9495</v>
      </c>
      <c r="D20" s="42"/>
      <c r="E20" s="42">
        <v>8776</v>
      </c>
      <c r="F20" s="8"/>
    </row>
    <row r="21" spans="3:6" ht="6.75" customHeight="1">
      <c r="C21" s="42"/>
      <c r="D21" s="42"/>
      <c r="E21" s="42"/>
      <c r="F21" s="8"/>
    </row>
    <row r="22" spans="2:6" ht="15">
      <c r="B22" s="3" t="s">
        <v>101</v>
      </c>
      <c r="C22" s="41"/>
      <c r="D22" s="42"/>
      <c r="E22" s="41"/>
      <c r="F22" s="8"/>
    </row>
    <row r="23" spans="2:6" ht="15">
      <c r="B23" s="2" t="s">
        <v>70</v>
      </c>
      <c r="C23" s="44">
        <v>148731</v>
      </c>
      <c r="D23" s="42"/>
      <c r="E23" s="44">
        <v>149252</v>
      </c>
      <c r="F23" s="8"/>
    </row>
    <row r="24" spans="2:6" ht="15">
      <c r="B24" s="2" t="s">
        <v>12</v>
      </c>
      <c r="C24" s="45">
        <v>22979</v>
      </c>
      <c r="D24" s="42"/>
      <c r="E24" s="45">
        <v>24153</v>
      </c>
      <c r="F24" s="8"/>
    </row>
    <row r="25" spans="2:6" ht="15">
      <c r="B25" s="2" t="s">
        <v>13</v>
      </c>
      <c r="C25" s="45">
        <v>92956</v>
      </c>
      <c r="D25" s="42"/>
      <c r="E25" s="45">
        <v>93315</v>
      </c>
      <c r="F25" s="8"/>
    </row>
    <row r="26" spans="2:6" ht="15">
      <c r="B26" s="2" t="s">
        <v>87</v>
      </c>
      <c r="C26" s="45">
        <v>1073</v>
      </c>
      <c r="D26" s="42"/>
      <c r="E26" s="46" t="s">
        <v>10</v>
      </c>
      <c r="F26" s="8"/>
    </row>
    <row r="27" spans="2:6" ht="15">
      <c r="B27" s="2" t="s">
        <v>57</v>
      </c>
      <c r="C27" s="45">
        <v>24161</v>
      </c>
      <c r="D27" s="42"/>
      <c r="E27" s="45">
        <v>21390</v>
      </c>
      <c r="F27" s="8"/>
    </row>
    <row r="28" spans="2:6" ht="15">
      <c r="B28" s="2" t="s">
        <v>54</v>
      </c>
      <c r="C28" s="46">
        <v>351</v>
      </c>
      <c r="D28" s="42"/>
      <c r="E28" s="46">
        <v>329</v>
      </c>
      <c r="F28" s="8"/>
    </row>
    <row r="29" spans="2:6" ht="15">
      <c r="B29" s="2" t="s">
        <v>14</v>
      </c>
      <c r="C29" s="47">
        <v>7650</v>
      </c>
      <c r="D29" s="42"/>
      <c r="E29" s="47">
        <v>10879</v>
      </c>
      <c r="F29" s="8"/>
    </row>
    <row r="30" spans="3:6" ht="15">
      <c r="C30" s="48">
        <f>SUM(C23:C29)</f>
        <v>297901</v>
      </c>
      <c r="D30" s="42"/>
      <c r="E30" s="48">
        <f>SUM(E23:E29)</f>
        <v>299318</v>
      </c>
      <c r="F30" s="8"/>
    </row>
    <row r="31" spans="3:6" ht="6.75" customHeight="1">
      <c r="C31" s="45"/>
      <c r="D31" s="42"/>
      <c r="E31" s="45"/>
      <c r="F31" s="8"/>
    </row>
    <row r="32" spans="2:6" ht="15">
      <c r="B32" s="3" t="s">
        <v>98</v>
      </c>
      <c r="C32" s="45"/>
      <c r="D32" s="42"/>
      <c r="E32" s="45"/>
      <c r="F32" s="8"/>
    </row>
    <row r="33" spans="2:6" ht="15">
      <c r="B33" s="2" t="s">
        <v>15</v>
      </c>
      <c r="C33" s="45">
        <v>64376</v>
      </c>
      <c r="D33" s="42"/>
      <c r="E33" s="45">
        <v>69075</v>
      </c>
      <c r="F33" s="8"/>
    </row>
    <row r="34" spans="2:6" ht="15">
      <c r="B34" s="2" t="s">
        <v>58</v>
      </c>
      <c r="C34" s="45">
        <v>14928</v>
      </c>
      <c r="D34" s="42"/>
      <c r="E34" s="45">
        <v>13603</v>
      </c>
      <c r="F34" s="8"/>
    </row>
    <row r="35" spans="2:6" ht="15">
      <c r="B35" s="2" t="s">
        <v>72</v>
      </c>
      <c r="C35" s="45">
        <v>0</v>
      </c>
      <c r="D35" s="42"/>
      <c r="E35" s="45">
        <v>38</v>
      </c>
      <c r="F35" s="8"/>
    </row>
    <row r="36" spans="2:6" ht="15">
      <c r="B36" s="2" t="s">
        <v>17</v>
      </c>
      <c r="C36" s="45">
        <v>3027</v>
      </c>
      <c r="D36" s="42"/>
      <c r="E36" s="45">
        <v>3055</v>
      </c>
      <c r="F36" s="8"/>
    </row>
    <row r="37" spans="2:6" ht="15">
      <c r="B37" s="2" t="s">
        <v>118</v>
      </c>
      <c r="C37" s="45">
        <v>29666</v>
      </c>
      <c r="D37" s="42"/>
      <c r="E37" s="45">
        <v>34353</v>
      </c>
      <c r="F37" s="8"/>
    </row>
    <row r="38" spans="2:6" ht="15">
      <c r="B38" s="2" t="s">
        <v>16</v>
      </c>
      <c r="C38" s="47">
        <v>3623</v>
      </c>
      <c r="D38" s="42"/>
      <c r="E38" s="47">
        <v>6011</v>
      </c>
      <c r="F38" s="8"/>
    </row>
    <row r="39" spans="3:6" ht="14.25" customHeight="1">
      <c r="C39" s="48">
        <f>SUM(C33:C38)</f>
        <v>115620</v>
      </c>
      <c r="D39" s="42"/>
      <c r="E39" s="48">
        <f>SUM(E33:E38)</f>
        <v>126135</v>
      </c>
      <c r="F39" s="8"/>
    </row>
    <row r="40" spans="2:6" ht="16.5" customHeight="1">
      <c r="B40" s="2" t="s">
        <v>102</v>
      </c>
      <c r="C40" s="49">
        <f>+C30-C39</f>
        <v>182281</v>
      </c>
      <c r="D40" s="42"/>
      <c r="E40" s="49">
        <f>+E30-E39</f>
        <v>173183</v>
      </c>
      <c r="F40" s="8"/>
    </row>
    <row r="41" spans="3:6" ht="18.75" customHeight="1" thickBot="1">
      <c r="C41" s="50">
        <f>SUM(C15:C20)+C40</f>
        <v>477098</v>
      </c>
      <c r="D41" s="42"/>
      <c r="E41" s="50">
        <f>+SUM(E15:E20)+E40</f>
        <v>459948</v>
      </c>
      <c r="F41" s="8"/>
    </row>
    <row r="42" spans="3:6" ht="6.75" customHeight="1" thickTop="1">
      <c r="C42" s="42"/>
      <c r="D42" s="42"/>
      <c r="E42" s="42"/>
      <c r="F42" s="8"/>
    </row>
    <row r="43" spans="2:6" ht="15">
      <c r="B43" s="3" t="s">
        <v>99</v>
      </c>
      <c r="C43" s="42"/>
      <c r="D43" s="42"/>
      <c r="E43" s="42"/>
      <c r="F43" s="8"/>
    </row>
    <row r="44" spans="2:6" ht="15">
      <c r="B44" s="2" t="s">
        <v>18</v>
      </c>
      <c r="C44" s="51">
        <v>119911</v>
      </c>
      <c r="D44" s="32"/>
      <c r="E44" s="51">
        <v>119674</v>
      </c>
      <c r="F44" s="8"/>
    </row>
    <row r="45" spans="2:6" ht="15">
      <c r="B45" s="2" t="s">
        <v>19</v>
      </c>
      <c r="C45" s="52">
        <v>204342</v>
      </c>
      <c r="D45" s="32"/>
      <c r="E45" s="52">
        <v>197339</v>
      </c>
      <c r="F45" s="8"/>
    </row>
    <row r="46" spans="2:6" ht="16.5" customHeight="1">
      <c r="B46" s="2" t="s">
        <v>109</v>
      </c>
      <c r="C46" s="53">
        <f>SUM(C44:C45)</f>
        <v>324253</v>
      </c>
      <c r="D46" s="42"/>
      <c r="E46" s="53">
        <f>SUM(E44:E45)</f>
        <v>317013</v>
      </c>
      <c r="F46" s="8"/>
    </row>
    <row r="47" spans="2:6" ht="15">
      <c r="B47" s="2" t="s">
        <v>20</v>
      </c>
      <c r="C47" s="41">
        <v>42203</v>
      </c>
      <c r="D47" s="42"/>
      <c r="E47" s="41">
        <v>39926</v>
      </c>
      <c r="F47" s="8"/>
    </row>
    <row r="48" spans="2:6" ht="15">
      <c r="B48" s="2" t="s">
        <v>110</v>
      </c>
      <c r="C48" s="68">
        <f>SUM(C46:C47)</f>
        <v>366456</v>
      </c>
      <c r="D48" s="42"/>
      <c r="E48" s="68">
        <f>SUM(E46:E47)</f>
        <v>356939</v>
      </c>
      <c r="F48" s="8"/>
    </row>
    <row r="49" spans="3:6" ht="6.75" customHeight="1">
      <c r="C49" s="42"/>
      <c r="D49" s="42"/>
      <c r="E49" s="42"/>
      <c r="F49" s="8"/>
    </row>
    <row r="50" spans="2:6" ht="15">
      <c r="B50" s="3" t="s">
        <v>100</v>
      </c>
      <c r="C50" s="41"/>
      <c r="D50" s="42"/>
      <c r="E50" s="41"/>
      <c r="F50" s="8"/>
    </row>
    <row r="51" spans="2:6" ht="15">
      <c r="B51" s="2" t="s">
        <v>119</v>
      </c>
      <c r="C51" s="44">
        <v>77610</v>
      </c>
      <c r="D51" s="42"/>
      <c r="E51" s="44">
        <v>70007</v>
      </c>
      <c r="F51" s="8"/>
    </row>
    <row r="52" spans="2:6" ht="15">
      <c r="B52" s="2" t="s">
        <v>88</v>
      </c>
      <c r="C52" s="44">
        <v>9291</v>
      </c>
      <c r="D52" s="42"/>
      <c r="E52" s="44">
        <v>9290</v>
      </c>
      <c r="F52" s="8"/>
    </row>
    <row r="53" spans="2:6" ht="15">
      <c r="B53" s="2" t="s">
        <v>52</v>
      </c>
      <c r="C53" s="69">
        <v>23741</v>
      </c>
      <c r="D53" s="42"/>
      <c r="E53" s="69">
        <v>23712</v>
      </c>
      <c r="F53" s="8"/>
    </row>
    <row r="54" spans="3:6" ht="14.25" customHeight="1">
      <c r="C54" s="70">
        <f>SUM(C51:C53)</f>
        <v>110642</v>
      </c>
      <c r="D54" s="42"/>
      <c r="E54" s="70">
        <f>SUM(E51:E53)</f>
        <v>103009</v>
      </c>
      <c r="F54" s="8"/>
    </row>
    <row r="55" spans="3:6" ht="18.75" customHeight="1" thickBot="1">
      <c r="C55" s="50">
        <f>C48+C54</f>
        <v>477098</v>
      </c>
      <c r="D55" s="42"/>
      <c r="E55" s="50">
        <f>E48+E54</f>
        <v>459948</v>
      </c>
      <c r="F55" s="8"/>
    </row>
    <row r="56" spans="3:6" ht="7.5" customHeight="1" thickTop="1">
      <c r="C56" s="42"/>
      <c r="D56" s="42"/>
      <c r="E56" s="42"/>
      <c r="F56" s="8"/>
    </row>
    <row r="57" spans="2:6" ht="30">
      <c r="B57" s="67" t="s">
        <v>130</v>
      </c>
      <c r="C57" s="54">
        <f>+SUM(C46)/C44</f>
        <v>2.704113884464311</v>
      </c>
      <c r="D57" s="42"/>
      <c r="E57" s="55">
        <f>+SUM(E46)/E44</f>
        <v>2.648971372227886</v>
      </c>
      <c r="F57" s="8"/>
    </row>
    <row r="58" spans="2:6" ht="15">
      <c r="B58" s="67"/>
      <c r="C58" s="54"/>
      <c r="D58" s="42"/>
      <c r="E58" s="55"/>
      <c r="F58" s="8"/>
    </row>
    <row r="59" spans="3:6" ht="13.5" customHeight="1">
      <c r="C59" s="9"/>
      <c r="D59" s="9"/>
      <c r="E59" s="9"/>
      <c r="F59" s="8"/>
    </row>
    <row r="60" spans="1:6" ht="15">
      <c r="A60" s="2" t="s">
        <v>80</v>
      </c>
      <c r="F60" s="8"/>
    </row>
    <row r="61" spans="1:6" ht="15">
      <c r="A61" s="2" t="s">
        <v>106</v>
      </c>
      <c r="C61" s="9"/>
      <c r="D61" s="9"/>
      <c r="E61" s="9"/>
      <c r="F61" s="8"/>
    </row>
    <row r="62" spans="3:6" ht="15">
      <c r="C62" s="9"/>
      <c r="D62" s="9"/>
      <c r="E62" s="9"/>
      <c r="F62" s="8"/>
    </row>
    <row r="63" spans="3:6" ht="15">
      <c r="C63" s="9">
        <f>+C55-C41</f>
        <v>0</v>
      </c>
      <c r="D63" s="9"/>
      <c r="E63" s="9">
        <f>+E41-E55</f>
        <v>0</v>
      </c>
      <c r="F63" s="8"/>
    </row>
    <row r="64" spans="3:6" ht="15">
      <c r="C64" s="9"/>
      <c r="D64" s="9"/>
      <c r="E64" s="9"/>
      <c r="F64" s="8"/>
    </row>
    <row r="65" spans="3:6" ht="15">
      <c r="C65" s="9"/>
      <c r="D65" s="9"/>
      <c r="E65" s="9"/>
      <c r="F65" s="8"/>
    </row>
    <row r="66" spans="3:6" ht="15">
      <c r="C66" s="9"/>
      <c r="D66" s="9"/>
      <c r="E66" s="9"/>
      <c r="F66" s="8"/>
    </row>
    <row r="67" spans="3:6" ht="15">
      <c r="C67" s="9"/>
      <c r="D67" s="9"/>
      <c r="E67" s="9"/>
      <c r="F67" s="8"/>
    </row>
    <row r="68" spans="3:6" ht="15"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6" ht="15">
      <c r="C175" s="9"/>
      <c r="D175" s="9"/>
      <c r="E175" s="9"/>
      <c r="F175" s="8"/>
    </row>
    <row r="176" spans="3:6" ht="15">
      <c r="C176" s="9"/>
      <c r="D176" s="9"/>
      <c r="E176" s="9"/>
      <c r="F176" s="8"/>
    </row>
    <row r="177" spans="3:6" ht="15">
      <c r="C177" s="9"/>
      <c r="D177" s="9"/>
      <c r="E177" s="9"/>
      <c r="F177" s="8"/>
    </row>
    <row r="178" spans="3:6" ht="15">
      <c r="C178" s="9"/>
      <c r="D178" s="9"/>
      <c r="E178" s="9"/>
      <c r="F178" s="8"/>
    </row>
    <row r="179" spans="3:6" ht="15">
      <c r="C179" s="9"/>
      <c r="D179" s="9"/>
      <c r="E179" s="9"/>
      <c r="F179" s="8"/>
    </row>
    <row r="180" spans="3:6" ht="15">
      <c r="C180" s="9"/>
      <c r="D180" s="9"/>
      <c r="E180" s="9"/>
      <c r="F180" s="8"/>
    </row>
    <row r="181" spans="3:6" ht="15">
      <c r="C181" s="9"/>
      <c r="D181" s="9"/>
      <c r="E181" s="9"/>
      <c r="F181" s="8"/>
    </row>
    <row r="182" spans="3:6" ht="15">
      <c r="C182" s="9"/>
      <c r="D182" s="9"/>
      <c r="E182" s="9"/>
      <c r="F182" s="8"/>
    </row>
    <row r="183" spans="3:6" ht="15">
      <c r="C183" s="9"/>
      <c r="D183" s="9"/>
      <c r="E183" s="9"/>
      <c r="F183" s="8"/>
    </row>
    <row r="184" spans="3:5" ht="15">
      <c r="C184" s="9"/>
      <c r="D184" s="9"/>
      <c r="E184" s="9"/>
    </row>
    <row r="185" spans="3:5" ht="15">
      <c r="C185" s="9"/>
      <c r="D185" s="9"/>
      <c r="E185" s="9"/>
    </row>
    <row r="186" spans="3:5" ht="15">
      <c r="C186" s="9"/>
      <c r="D186" s="9"/>
      <c r="E186" s="9"/>
    </row>
    <row r="187" spans="3:5" ht="15">
      <c r="C187" s="9"/>
      <c r="D187" s="9"/>
      <c r="E187" s="9"/>
    </row>
    <row r="188" spans="3:5" ht="15">
      <c r="C188" s="9"/>
      <c r="D188" s="9"/>
      <c r="E188" s="9"/>
    </row>
    <row r="189" spans="3:5" ht="15">
      <c r="C189" s="9"/>
      <c r="D189" s="9"/>
      <c r="E189" s="9"/>
    </row>
    <row r="190" spans="3:5" ht="15">
      <c r="C190" s="9"/>
      <c r="D190" s="9"/>
      <c r="E190" s="9"/>
    </row>
    <row r="191" spans="3:5" ht="15">
      <c r="C191" s="9"/>
      <c r="D191" s="9"/>
      <c r="E191" s="9"/>
    </row>
  </sheetData>
  <printOptions/>
  <pageMargins left="1" right="0.25" top="0.5" bottom="0.25" header="0" footer="0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4">
      <selection activeCell="H11" sqref="H11"/>
    </sheetView>
  </sheetViews>
  <sheetFormatPr defaultColWidth="8.88671875" defaultRowHeight="15"/>
  <cols>
    <col min="1" max="1" width="23.21484375" style="2" customWidth="1"/>
    <col min="2" max="2" width="7.6640625" style="2" bestFit="1" customWidth="1"/>
    <col min="3" max="3" width="7.77734375" style="2" customWidth="1"/>
    <col min="4" max="4" width="7.3359375" style="2" customWidth="1"/>
    <col min="5" max="5" width="9.3359375" style="2" customWidth="1"/>
    <col min="6" max="6" width="9.4453125" style="2" customWidth="1"/>
    <col min="7" max="7" width="7.5546875" style="2" customWidth="1"/>
    <col min="8" max="16384" width="8.88671875" style="2" customWidth="1"/>
  </cols>
  <sheetData>
    <row r="1" spans="1:2" ht="15">
      <c r="A1" s="3" t="s">
        <v>45</v>
      </c>
      <c r="B1" s="3"/>
    </row>
    <row r="2" spans="1:2" ht="15">
      <c r="A2" s="3" t="s">
        <v>34</v>
      </c>
      <c r="B2" s="3"/>
    </row>
    <row r="3" spans="1:2" ht="15">
      <c r="A3" s="3"/>
      <c r="B3" s="3"/>
    </row>
    <row r="4" spans="1:5" ht="15">
      <c r="A4" s="3" t="s">
        <v>51</v>
      </c>
      <c r="B4" s="3"/>
      <c r="E4" s="56"/>
    </row>
    <row r="5" spans="1:2" ht="15">
      <c r="A5" s="3" t="s">
        <v>93</v>
      </c>
      <c r="B5" s="3"/>
    </row>
    <row r="6" ht="14.25" customHeight="1">
      <c r="A6" s="10" t="s">
        <v>82</v>
      </c>
    </row>
    <row r="7" ht="14.25" customHeight="1">
      <c r="A7" s="10"/>
    </row>
    <row r="8" spans="2:7" ht="15">
      <c r="B8" s="3"/>
      <c r="C8" s="3"/>
      <c r="D8" s="3"/>
      <c r="E8" s="5" t="s">
        <v>35</v>
      </c>
      <c r="F8" s="5"/>
      <c r="G8" s="5"/>
    </row>
    <row r="9" spans="2:9" ht="15">
      <c r="B9" s="5" t="s">
        <v>36</v>
      </c>
      <c r="C9" s="5" t="s">
        <v>36</v>
      </c>
      <c r="D9" s="5" t="s">
        <v>37</v>
      </c>
      <c r="E9" s="5" t="s">
        <v>38</v>
      </c>
      <c r="F9" s="5" t="s">
        <v>56</v>
      </c>
      <c r="G9" s="5"/>
      <c r="H9" s="5" t="s">
        <v>96</v>
      </c>
      <c r="I9" s="5" t="s">
        <v>94</v>
      </c>
    </row>
    <row r="10" spans="2:9" ht="15">
      <c r="B10" s="5" t="s">
        <v>39</v>
      </c>
      <c r="C10" s="5" t="s">
        <v>40</v>
      </c>
      <c r="D10" s="5" t="s">
        <v>41</v>
      </c>
      <c r="E10" s="5" t="s">
        <v>41</v>
      </c>
      <c r="F10" s="5" t="s">
        <v>55</v>
      </c>
      <c r="G10" s="5" t="s">
        <v>42</v>
      </c>
      <c r="H10" s="5" t="s">
        <v>131</v>
      </c>
      <c r="I10" s="5" t="s">
        <v>95</v>
      </c>
    </row>
    <row r="11" spans="2:9" ht="15">
      <c r="B11" s="5" t="s">
        <v>46</v>
      </c>
      <c r="C11" s="5" t="s">
        <v>46</v>
      </c>
      <c r="D11" s="5" t="s">
        <v>46</v>
      </c>
      <c r="E11" s="5" t="s">
        <v>46</v>
      </c>
      <c r="F11" s="5" t="s">
        <v>46</v>
      </c>
      <c r="G11" s="5" t="s">
        <v>46</v>
      </c>
      <c r="H11" s="5" t="s">
        <v>46</v>
      </c>
      <c r="I11" s="5" t="s">
        <v>46</v>
      </c>
    </row>
    <row r="13" spans="1:9" ht="15">
      <c r="A13" s="2" t="s">
        <v>90</v>
      </c>
      <c r="B13" s="62">
        <v>119674</v>
      </c>
      <c r="C13" s="62">
        <v>28367</v>
      </c>
      <c r="D13" s="62">
        <v>6674</v>
      </c>
      <c r="E13" s="62">
        <v>124</v>
      </c>
      <c r="F13" s="62">
        <v>162174</v>
      </c>
      <c r="G13" s="62">
        <f>SUM(B13:F13)</f>
        <v>317013</v>
      </c>
      <c r="H13" s="2">
        <v>39926</v>
      </c>
      <c r="I13" s="2">
        <f>SUM(G13:H13)</f>
        <v>356939</v>
      </c>
    </row>
    <row r="14" spans="1:9" ht="15">
      <c r="A14" s="2" t="s">
        <v>123</v>
      </c>
      <c r="B14" s="63" t="s">
        <v>10</v>
      </c>
      <c r="C14" s="63" t="s">
        <v>10</v>
      </c>
      <c r="D14" s="63" t="s">
        <v>10</v>
      </c>
      <c r="E14" s="63" t="s">
        <v>10</v>
      </c>
      <c r="F14" s="62">
        <v>719</v>
      </c>
      <c r="G14" s="63">
        <f>SUM(B14:F14)</f>
        <v>719</v>
      </c>
      <c r="H14" s="63" t="s">
        <v>10</v>
      </c>
      <c r="I14" s="2">
        <f>SUM(G14:H14)</f>
        <v>719</v>
      </c>
    </row>
    <row r="15" spans="2:9" ht="7.5" customHeight="1">
      <c r="B15" s="72"/>
      <c r="C15" s="72"/>
      <c r="D15" s="72"/>
      <c r="E15" s="72"/>
      <c r="F15" s="72"/>
      <c r="G15" s="72"/>
      <c r="H15" s="72"/>
      <c r="I15" s="72"/>
    </row>
    <row r="16" spans="2:9" ht="15">
      <c r="B16" s="62">
        <f>SUM(B13:B15)</f>
        <v>119674</v>
      </c>
      <c r="C16" s="62">
        <f aca="true" t="shared" si="0" ref="C16:I16">SUM(C13:C15)</f>
        <v>28367</v>
      </c>
      <c r="D16" s="62">
        <f t="shared" si="0"/>
        <v>6674</v>
      </c>
      <c r="E16" s="62">
        <f t="shared" si="0"/>
        <v>124</v>
      </c>
      <c r="F16" s="62">
        <f t="shared" si="0"/>
        <v>162893</v>
      </c>
      <c r="G16" s="62">
        <f t="shared" si="0"/>
        <v>317732</v>
      </c>
      <c r="H16" s="62">
        <f t="shared" si="0"/>
        <v>39926</v>
      </c>
      <c r="I16" s="62">
        <f t="shared" si="0"/>
        <v>357658</v>
      </c>
    </row>
    <row r="17" spans="1:9" ht="15">
      <c r="A17" s="33" t="s">
        <v>59</v>
      </c>
      <c r="B17" s="62">
        <v>237</v>
      </c>
      <c r="C17" s="63" t="s">
        <v>10</v>
      </c>
      <c r="D17" s="63" t="s">
        <v>10</v>
      </c>
      <c r="E17" s="63" t="s">
        <v>10</v>
      </c>
      <c r="F17" s="63" t="s">
        <v>10</v>
      </c>
      <c r="G17" s="62">
        <f>SUM(B17:F17)</f>
        <v>237</v>
      </c>
      <c r="H17" s="63" t="s">
        <v>10</v>
      </c>
      <c r="I17" s="2">
        <f>SUM(G17:H17)</f>
        <v>237</v>
      </c>
    </row>
    <row r="18" spans="1:9" ht="15">
      <c r="A18" s="2" t="s">
        <v>43</v>
      </c>
      <c r="B18" s="63" t="s">
        <v>10</v>
      </c>
      <c r="C18" s="63" t="s">
        <v>10</v>
      </c>
      <c r="D18" s="63" t="s">
        <v>10</v>
      </c>
      <c r="E18" s="62">
        <v>73</v>
      </c>
      <c r="F18" s="63" t="s">
        <v>10</v>
      </c>
      <c r="G18" s="62">
        <f>SUM(B18:F18)</f>
        <v>73</v>
      </c>
      <c r="H18" s="63">
        <v>49</v>
      </c>
      <c r="I18" s="2">
        <f>SUM(G18:H18)</f>
        <v>122</v>
      </c>
    </row>
    <row r="19" spans="1:9" ht="15">
      <c r="A19" s="2" t="s">
        <v>92</v>
      </c>
      <c r="B19" s="63" t="s">
        <v>10</v>
      </c>
      <c r="C19" s="63" t="s">
        <v>10</v>
      </c>
      <c r="D19" s="63" t="s">
        <v>10</v>
      </c>
      <c r="E19" s="63" t="s">
        <v>10</v>
      </c>
      <c r="F19" s="62">
        <v>6211</v>
      </c>
      <c r="G19" s="62">
        <f>SUM(B19:F19)</f>
        <v>6211</v>
      </c>
      <c r="H19" s="63">
        <v>2228</v>
      </c>
      <c r="I19" s="2">
        <f>SUM(G19:H19)</f>
        <v>8439</v>
      </c>
    </row>
    <row r="20" spans="1:9" ht="15" hidden="1">
      <c r="A20" s="2" t="s">
        <v>77</v>
      </c>
      <c r="B20" s="63" t="s">
        <v>10</v>
      </c>
      <c r="C20" s="63" t="s">
        <v>10</v>
      </c>
      <c r="D20" s="63" t="s">
        <v>10</v>
      </c>
      <c r="E20" s="63" t="s">
        <v>10</v>
      </c>
      <c r="F20" s="62">
        <v>0</v>
      </c>
      <c r="G20" s="62">
        <f>SUM(B20:F20)</f>
        <v>0</v>
      </c>
      <c r="H20" s="63" t="s">
        <v>10</v>
      </c>
      <c r="I20" s="2">
        <f>SUM(G20:H20)</f>
        <v>0</v>
      </c>
    </row>
    <row r="21" spans="2:7" ht="7.5" customHeight="1">
      <c r="B21" s="63"/>
      <c r="C21" s="63"/>
      <c r="D21" s="63"/>
      <c r="E21" s="63"/>
      <c r="F21" s="63"/>
      <c r="G21" s="62"/>
    </row>
    <row r="22" spans="1:9" ht="15.75" thickBot="1">
      <c r="A22" s="2" t="s">
        <v>91</v>
      </c>
      <c r="B22" s="64">
        <f>SUM(B16:B21)</f>
        <v>119911</v>
      </c>
      <c r="C22" s="64">
        <f aca="true" t="shared" si="1" ref="C22:I22">SUM(C16:C21)</f>
        <v>28367</v>
      </c>
      <c r="D22" s="64">
        <f t="shared" si="1"/>
        <v>6674</v>
      </c>
      <c r="E22" s="64">
        <f t="shared" si="1"/>
        <v>197</v>
      </c>
      <c r="F22" s="64">
        <f t="shared" si="1"/>
        <v>169104</v>
      </c>
      <c r="G22" s="64">
        <f t="shared" si="1"/>
        <v>324253</v>
      </c>
      <c r="H22" s="64">
        <f t="shared" si="1"/>
        <v>42203</v>
      </c>
      <c r="I22" s="64">
        <f t="shared" si="1"/>
        <v>366456</v>
      </c>
    </row>
    <row r="23" ht="15.75" thickTop="1"/>
    <row r="24" spans="1:9" ht="15">
      <c r="A24" s="33" t="s">
        <v>73</v>
      </c>
      <c r="B24" s="62">
        <v>116859</v>
      </c>
      <c r="C24" s="62">
        <v>28368</v>
      </c>
      <c r="D24" s="62">
        <v>6674</v>
      </c>
      <c r="E24" s="62">
        <v>551</v>
      </c>
      <c r="F24" s="62">
        <v>147151</v>
      </c>
      <c r="G24" s="62">
        <f>SUM(B24:F24)</f>
        <v>299603</v>
      </c>
      <c r="H24" s="2">
        <v>34074</v>
      </c>
      <c r="I24" s="2">
        <f>SUM(G24:H24)</f>
        <v>333677</v>
      </c>
    </row>
    <row r="25" spans="1:9" ht="15">
      <c r="A25" s="2" t="s">
        <v>59</v>
      </c>
      <c r="B25" s="62">
        <v>126</v>
      </c>
      <c r="C25" s="63" t="s">
        <v>10</v>
      </c>
      <c r="D25" s="63" t="s">
        <v>10</v>
      </c>
      <c r="E25" s="63" t="s">
        <v>10</v>
      </c>
      <c r="F25" s="63" t="s">
        <v>10</v>
      </c>
      <c r="G25" s="62">
        <f>SUM(B25:F25)</f>
        <v>126</v>
      </c>
      <c r="H25" s="63" t="s">
        <v>10</v>
      </c>
      <c r="I25" s="2">
        <f>SUM(G25:H25)</f>
        <v>126</v>
      </c>
    </row>
    <row r="26" spans="1:9" ht="15">
      <c r="A26" s="2" t="s">
        <v>69</v>
      </c>
      <c r="B26" s="63" t="s">
        <v>10</v>
      </c>
      <c r="C26" s="63" t="s">
        <v>10</v>
      </c>
      <c r="D26" s="63" t="s">
        <v>10</v>
      </c>
      <c r="E26" s="63">
        <v>75</v>
      </c>
      <c r="F26" s="63"/>
      <c r="G26" s="62">
        <f>SUM(B26:F26)</f>
        <v>75</v>
      </c>
      <c r="H26" s="2">
        <v>52</v>
      </c>
      <c r="I26" s="2">
        <f>SUM(G26:H26)</f>
        <v>127</v>
      </c>
    </row>
    <row r="27" spans="1:9" ht="15">
      <c r="A27" s="2" t="s">
        <v>92</v>
      </c>
      <c r="B27" s="63" t="s">
        <v>10</v>
      </c>
      <c r="C27" s="63" t="s">
        <v>10</v>
      </c>
      <c r="D27" s="63" t="s">
        <v>10</v>
      </c>
      <c r="E27" s="63" t="s">
        <v>10</v>
      </c>
      <c r="F27" s="62">
        <v>6829</v>
      </c>
      <c r="G27" s="62">
        <f>SUM(B27:F27)</f>
        <v>6829</v>
      </c>
      <c r="H27" s="2">
        <v>1989</v>
      </c>
      <c r="I27" s="2">
        <f>SUM(G27:H27)</f>
        <v>8818</v>
      </c>
    </row>
    <row r="28" spans="2:7" ht="7.5" customHeight="1">
      <c r="B28" s="63"/>
      <c r="C28" s="63"/>
      <c r="D28" s="63"/>
      <c r="E28" s="63"/>
      <c r="F28" s="63"/>
      <c r="G28" s="62"/>
    </row>
    <row r="29" spans="1:9" ht="15.75" thickBot="1">
      <c r="A29" s="2" t="s">
        <v>89</v>
      </c>
      <c r="B29" s="64">
        <f aca="true" t="shared" si="2" ref="B29:I29">SUM(B24:B28)</f>
        <v>116985</v>
      </c>
      <c r="C29" s="64">
        <f t="shared" si="2"/>
        <v>28368</v>
      </c>
      <c r="D29" s="64">
        <f t="shared" si="2"/>
        <v>6674</v>
      </c>
      <c r="E29" s="64">
        <f t="shared" si="2"/>
        <v>626</v>
      </c>
      <c r="F29" s="64">
        <f t="shared" si="2"/>
        <v>153980</v>
      </c>
      <c r="G29" s="64">
        <f t="shared" si="2"/>
        <v>306633</v>
      </c>
      <c r="H29" s="64">
        <f t="shared" si="2"/>
        <v>36115</v>
      </c>
      <c r="I29" s="64">
        <f t="shared" si="2"/>
        <v>342748</v>
      </c>
    </row>
    <row r="30" ht="15.75" thickTop="1"/>
    <row r="55" spans="1:8" ht="15">
      <c r="A55" s="1" t="s">
        <v>75</v>
      </c>
      <c r="B55" s="17"/>
      <c r="C55" s="17"/>
      <c r="D55" s="17"/>
      <c r="E55" s="17"/>
      <c r="F55" s="17"/>
      <c r="G55" s="17"/>
      <c r="H55" s="17"/>
    </row>
    <row r="56" spans="1:8" ht="15">
      <c r="A56" s="1" t="s">
        <v>108</v>
      </c>
      <c r="B56" s="17"/>
      <c r="C56" s="17"/>
      <c r="D56" s="17"/>
      <c r="E56" s="17"/>
      <c r="F56" s="17"/>
      <c r="G56" s="17"/>
      <c r="H56" s="17"/>
    </row>
  </sheetData>
  <printOptions/>
  <pageMargins left="0.5" right="0.5" top="0.75" bottom="0.5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7"/>
  <sheetViews>
    <sheetView workbookViewId="0" topLeftCell="A12">
      <selection activeCell="F11" sqref="F11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0.99609375" style="2" customWidth="1"/>
    <col min="6" max="6" width="10.99609375" style="32" bestFit="1" customWidth="1"/>
    <col min="7" max="7" width="1.5625" style="57" customWidth="1"/>
    <col min="8" max="8" width="10.99609375" style="32" bestFit="1" customWidth="1"/>
    <col min="9" max="9" width="3.6640625" style="2" customWidth="1"/>
    <col min="10" max="16384" width="8.88671875" style="2" customWidth="1"/>
  </cols>
  <sheetData>
    <row r="3" ht="15">
      <c r="A3" s="3" t="s">
        <v>21</v>
      </c>
    </row>
    <row r="4" ht="15">
      <c r="A4" s="3" t="s">
        <v>22</v>
      </c>
    </row>
    <row r="5" ht="15">
      <c r="A5" s="3" t="s">
        <v>83</v>
      </c>
    </row>
    <row r="6" ht="15">
      <c r="A6" s="3" t="s">
        <v>112</v>
      </c>
    </row>
    <row r="7" ht="15">
      <c r="A7" s="10" t="s">
        <v>78</v>
      </c>
    </row>
    <row r="8" spans="1:8" ht="16.5" customHeight="1">
      <c r="A8" s="3"/>
      <c r="F8" s="59" t="str">
        <f>H8</f>
        <v>3 MONTHS</v>
      </c>
      <c r="G8" s="65"/>
      <c r="H8" s="59" t="s">
        <v>114</v>
      </c>
    </row>
    <row r="9" spans="6:8" ht="15">
      <c r="F9" s="59" t="str">
        <f>H9</f>
        <v> ENDED</v>
      </c>
      <c r="H9" s="59" t="s">
        <v>115</v>
      </c>
    </row>
    <row r="10" spans="6:8" ht="15">
      <c r="F10" s="43" t="s">
        <v>145</v>
      </c>
      <c r="H10" s="43" t="s">
        <v>113</v>
      </c>
    </row>
    <row r="11" spans="6:8" ht="15">
      <c r="F11" s="59" t="s">
        <v>8</v>
      </c>
      <c r="H11" s="59" t="s">
        <v>8</v>
      </c>
    </row>
    <row r="12" spans="2:8" ht="15">
      <c r="B12" s="3" t="s">
        <v>136</v>
      </c>
      <c r="F12" s="59"/>
      <c r="H12" s="59"/>
    </row>
    <row r="13" spans="6:8" ht="15">
      <c r="F13" s="59"/>
      <c r="H13" s="59"/>
    </row>
    <row r="14" spans="2:8" ht="15">
      <c r="B14" s="2" t="s">
        <v>65</v>
      </c>
      <c r="F14" s="51">
        <v>11544</v>
      </c>
      <c r="H14" s="51">
        <v>11988</v>
      </c>
    </row>
    <row r="15" spans="6:8" ht="15">
      <c r="F15" s="35"/>
      <c r="H15" s="51"/>
    </row>
    <row r="16" spans="2:8" ht="15">
      <c r="B16" s="2" t="s">
        <v>137</v>
      </c>
      <c r="F16" s="51">
        <v>2671</v>
      </c>
      <c r="H16" s="51">
        <v>2220</v>
      </c>
    </row>
    <row r="17" spans="6:8" ht="15">
      <c r="F17" s="73"/>
      <c r="H17" s="52"/>
    </row>
    <row r="18" spans="2:8" ht="15">
      <c r="B18" s="2" t="s">
        <v>135</v>
      </c>
      <c r="F18" s="51">
        <f>SUM(F14:F16)</f>
        <v>14215</v>
      </c>
      <c r="H18" s="51">
        <f>SUM(H14:H17)</f>
        <v>14208</v>
      </c>
    </row>
    <row r="19" spans="6:8" ht="15">
      <c r="F19" s="51"/>
      <c r="H19" s="51"/>
    </row>
    <row r="20" spans="2:8" ht="15">
      <c r="B20" s="2" t="s">
        <v>138</v>
      </c>
      <c r="F20" s="51"/>
      <c r="H20" s="51"/>
    </row>
    <row r="21" spans="2:8" ht="15">
      <c r="B21" s="2" t="s">
        <v>140</v>
      </c>
      <c r="F21" s="51">
        <v>-1738</v>
      </c>
      <c r="H21" s="51">
        <v>-3069</v>
      </c>
    </row>
    <row r="22" spans="2:8" ht="15">
      <c r="B22" s="2" t="s">
        <v>141</v>
      </c>
      <c r="F22" s="51">
        <v>-3279</v>
      </c>
      <c r="H22" s="51">
        <v>2228</v>
      </c>
    </row>
    <row r="23" spans="6:8" ht="15">
      <c r="F23" s="52"/>
      <c r="H23" s="52"/>
    </row>
    <row r="24" spans="2:8" ht="15">
      <c r="B24" s="2" t="s">
        <v>139</v>
      </c>
      <c r="F24" s="51">
        <f>SUM(F18:F22)</f>
        <v>9198</v>
      </c>
      <c r="H24" s="51">
        <f>SUM(H18:H23)</f>
        <v>13367</v>
      </c>
    </row>
    <row r="25" spans="6:8" ht="15">
      <c r="F25" s="51"/>
      <c r="H25" s="51"/>
    </row>
    <row r="26" spans="2:8" ht="15">
      <c r="B26" s="2" t="s">
        <v>142</v>
      </c>
      <c r="F26" s="51">
        <v>-4799</v>
      </c>
      <c r="H26" s="51">
        <v>-1764</v>
      </c>
    </row>
    <row r="27" spans="2:8" ht="15">
      <c r="B27" s="2" t="s">
        <v>144</v>
      </c>
      <c r="F27" s="51">
        <v>-32</v>
      </c>
      <c r="H27" s="51">
        <v>585</v>
      </c>
    </row>
    <row r="28" spans="6:8" ht="15">
      <c r="F28" s="52"/>
      <c r="H28" s="52"/>
    </row>
    <row r="29" spans="2:8" ht="15">
      <c r="B29" s="2" t="s">
        <v>143</v>
      </c>
      <c r="F29" s="51">
        <f>SUM(F24:F27)</f>
        <v>4367</v>
      </c>
      <c r="H29" s="51">
        <f>SUM(H24:H28)</f>
        <v>12188</v>
      </c>
    </row>
    <row r="30" ht="13.5" customHeight="1"/>
    <row r="31" spans="2:8" ht="15">
      <c r="B31" s="2" t="s">
        <v>47</v>
      </c>
      <c r="F31" s="31">
        <v>-7512</v>
      </c>
      <c r="H31" s="31">
        <v>-27035</v>
      </c>
    </row>
    <row r="32" ht="13.5" customHeight="1"/>
    <row r="33" spans="2:8" ht="15">
      <c r="B33" s="2" t="s">
        <v>74</v>
      </c>
      <c r="F33" s="31">
        <v>4164</v>
      </c>
      <c r="G33" s="58"/>
      <c r="H33" s="31">
        <v>6048</v>
      </c>
    </row>
    <row r="34" spans="6:8" ht="13.5" customHeight="1">
      <c r="F34" s="60"/>
      <c r="H34" s="60"/>
    </row>
    <row r="35" spans="2:8" ht="15">
      <c r="B35" s="3" t="s">
        <v>129</v>
      </c>
      <c r="C35" s="3"/>
      <c r="D35" s="3"/>
      <c r="F35" s="32">
        <f>+F33+F31+F29</f>
        <v>1019</v>
      </c>
      <c r="H35" s="32">
        <f>+H33+H31+H29</f>
        <v>-8799</v>
      </c>
    </row>
    <row r="36" spans="2:8" ht="15">
      <c r="B36" s="3"/>
      <c r="C36" s="3"/>
      <c r="D36" s="3"/>
      <c r="F36" s="31"/>
      <c r="H36" s="31"/>
    </row>
    <row r="37" spans="2:8" ht="15">
      <c r="B37" s="3" t="s">
        <v>120</v>
      </c>
      <c r="C37" s="3"/>
      <c r="D37" s="3"/>
      <c r="F37" s="32">
        <v>3498</v>
      </c>
      <c r="H37" s="32">
        <v>19800</v>
      </c>
    </row>
    <row r="38" spans="2:4" ht="15">
      <c r="B38" s="3"/>
      <c r="C38" s="3"/>
      <c r="D38" s="3"/>
    </row>
    <row r="39" spans="2:8" ht="15.75" thickBot="1">
      <c r="B39" s="3" t="s">
        <v>116</v>
      </c>
      <c r="C39" s="3"/>
      <c r="D39" s="3"/>
      <c r="F39" s="36">
        <f>+F37+F35</f>
        <v>4517</v>
      </c>
      <c r="H39" s="36">
        <f>+H37+H35</f>
        <v>11001</v>
      </c>
    </row>
    <row r="40" spans="2:11" ht="16.5" thickTop="1">
      <c r="B40" s="3"/>
      <c r="C40" s="3"/>
      <c r="D40" s="3"/>
      <c r="F40" s="31"/>
      <c r="H40" s="31"/>
      <c r="K40" s="61"/>
    </row>
    <row r="41" ht="6" customHeight="1"/>
    <row r="42" spans="2:4" ht="15">
      <c r="B42" s="3" t="s">
        <v>50</v>
      </c>
      <c r="C42" s="3"/>
      <c r="D42" s="3"/>
    </row>
    <row r="43" spans="2:8" ht="15">
      <c r="B43" s="2" t="s">
        <v>48</v>
      </c>
      <c r="F43" s="32">
        <v>351</v>
      </c>
      <c r="H43" s="32">
        <v>234</v>
      </c>
    </row>
    <row r="44" spans="2:8" ht="15">
      <c r="B44" s="2" t="s">
        <v>76</v>
      </c>
      <c r="F44" s="32">
        <v>7650</v>
      </c>
      <c r="H44" s="32">
        <v>16501</v>
      </c>
    </row>
    <row r="45" spans="2:8" ht="15">
      <c r="B45" s="2" t="s">
        <v>49</v>
      </c>
      <c r="F45" s="32">
        <v>-3133</v>
      </c>
      <c r="H45" s="32">
        <v>-5500</v>
      </c>
    </row>
    <row r="46" spans="6:8" ht="15">
      <c r="F46" s="37">
        <f>SUM(F42:F45)</f>
        <v>4868</v>
      </c>
      <c r="H46" s="37">
        <f>SUM(H42:H45)</f>
        <v>11235</v>
      </c>
    </row>
    <row r="47" spans="2:8" ht="15">
      <c r="B47" s="2" t="s">
        <v>67</v>
      </c>
      <c r="F47" s="31">
        <v>-351</v>
      </c>
      <c r="H47" s="38">
        <v>-234</v>
      </c>
    </row>
    <row r="48" spans="6:8" ht="15.75" thickBot="1">
      <c r="F48" s="36">
        <f>SUM(F46:F47)</f>
        <v>4517</v>
      </c>
      <c r="H48" s="36">
        <f>SUM(H46:H47)</f>
        <v>11001</v>
      </c>
    </row>
    <row r="49" spans="6:8" ht="15.75" thickTop="1">
      <c r="F49" s="31"/>
      <c r="H49" s="31"/>
    </row>
    <row r="50" spans="6:8" ht="15">
      <c r="F50" s="31"/>
      <c r="H50" s="31"/>
    </row>
    <row r="51" spans="6:8" ht="15">
      <c r="F51" s="31"/>
      <c r="H51" s="31"/>
    </row>
    <row r="52" spans="6:8" ht="15">
      <c r="F52" s="31"/>
      <c r="H52" s="31"/>
    </row>
    <row r="53" spans="6:8" ht="15">
      <c r="F53" s="31"/>
      <c r="H53" s="31"/>
    </row>
    <row r="54" spans="2:9" ht="15">
      <c r="B54" s="1" t="s">
        <v>85</v>
      </c>
      <c r="C54" s="17"/>
      <c r="D54" s="17"/>
      <c r="E54" s="17"/>
      <c r="F54" s="39"/>
      <c r="H54" s="39"/>
      <c r="I54" s="17"/>
    </row>
    <row r="55" spans="2:9" ht="15">
      <c r="B55" s="1" t="s">
        <v>107</v>
      </c>
      <c r="C55" s="17"/>
      <c r="D55" s="17"/>
      <c r="E55" s="17"/>
      <c r="F55" s="39"/>
      <c r="H55" s="39"/>
      <c r="I55" s="17"/>
    </row>
    <row r="88" ht="15">
      <c r="B88" s="2" t="s">
        <v>44</v>
      </c>
    </row>
    <row r="97" ht="15">
      <c r="B97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T &amp; S</cp:lastModifiedBy>
  <cp:lastPrinted>2006-08-24T09:46:41Z</cp:lastPrinted>
  <dcterms:created xsi:type="dcterms:W3CDTF">2003-02-21T04:55:54Z</dcterms:created>
  <dcterms:modified xsi:type="dcterms:W3CDTF">2006-08-24T09:49:13Z</dcterms:modified>
  <cp:category/>
  <cp:version/>
  <cp:contentType/>
  <cp:contentStatus/>
</cp:coreProperties>
</file>